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0"/>
  </bookViews>
  <sheets>
    <sheet name="расходы за  2018 г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<sst xmlns="http://schemas.openxmlformats.org/spreadsheetml/2006/main" count="186" uniqueCount="108">
  <si>
    <t>тыс. руб.</t>
  </si>
  <si>
    <t>Номер строки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</si>
  <si>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</si>
  <si>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</si>
  <si>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 xml:space="preserve">Код целевой статьи   классификации расходов  бюджета  </t>
  </si>
  <si>
    <t>Код вида  расходов  классификации расходов бюджета</t>
  </si>
  <si>
    <t>Общегосударственные вопросы</t>
  </si>
  <si>
    <t>01 00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</si>
  <si>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</si>
  <si>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</si>
  <si>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</si>
  <si>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</si>
  <si>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</si>
  <si>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</si>
  <si>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</si>
  <si>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</si>
  <si>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01 06</t>
  </si>
  <si>
    <t>Резервные фонды</t>
  </si>
  <si>
    <t>Другие общегосударственные вопросы</t>
  </si>
  <si>
    <t>000 00 00</t>
  </si>
  <si>
    <t>000 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</si>
  <si>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</si>
  <si>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</si>
  <si>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</si>
  <si>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</si>
  <si>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</si>
  <si>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</si>
  <si>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Защита населения и территории от   чрезвычайных ситуаций природного и техногенного характера, гражданская оборона</t>
  </si>
  <si>
    <t>03 09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</si>
  <si>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</si>
  <si>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</si>
  <si>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</si>
  <si>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</si>
  <si>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</si>
  <si>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</si>
  <si>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</si>
  <si>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</si>
  <si>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</si>
  <si>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</si>
  <si>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</si>
  <si>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</si>
  <si>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</si>
  <si>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</si>
  <si>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</si>
  <si>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</si>
  <si>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</si>
  <si>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</si>
  <si>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</si>
  <si>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</si>
  <si>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</si>
  <si>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</si>
  <si>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</si>
  <si>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</si>
  <si>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</si>
  <si>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</si>
  <si>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08 00</t>
  </si>
  <si>
    <t>Культура</t>
  </si>
  <si>
    <t>08 01</t>
  </si>
  <si>
    <t>09 00</t>
  </si>
  <si>
    <t>Санитарно-эпидемиологическое благополучие</t>
  </si>
  <si>
    <t>09 07</t>
  </si>
  <si>
    <t>Физическая культура и спорт</t>
  </si>
  <si>
    <t>Социальная политика</t>
  </si>
  <si>
    <t>10 00</t>
  </si>
  <si>
    <t>Социальное обеспечение населения</t>
  </si>
  <si>
    <t>10 03</t>
  </si>
  <si>
    <t>ВСЕГО РАСХОДОВ:</t>
  </si>
  <si>
    <t xml:space="preserve">Приложение № 4                                                       </t>
  </si>
  <si>
    <t>Отчет об исполнении расходов бюджета по разделам и подразделам классификации</t>
  </si>
  <si>
    <t xml:space="preserve">расходов бюджета городского округа ЗАТО Свободный </t>
  </si>
  <si>
    <t>исполнено</t>
  </si>
  <si>
    <t>% исполнения к годовому плану</t>
  </si>
  <si>
    <t>утверждено по бюджету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</si>
  <si>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</si>
  <si>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01 13</t>
  </si>
  <si>
    <t>11 00</t>
  </si>
  <si>
    <t>11 02</t>
  </si>
  <si>
    <t>Массовый спорт</t>
  </si>
  <si>
    <t>01 11</t>
  </si>
  <si>
    <t>Другие вопросы в области социальной политики</t>
  </si>
  <si>
    <t>10 06</t>
  </si>
  <si>
    <t>Здравоохранение</t>
  </si>
  <si>
    <t>04 06</t>
  </si>
  <si>
    <t>Дорожное хозяйство (дорожные фонды)</t>
  </si>
  <si>
    <t>04 09</t>
  </si>
  <si>
    <t>Главный специалист</t>
  </si>
  <si>
    <t>Культура, кинематография</t>
  </si>
  <si>
    <t>04 05</t>
  </si>
  <si>
    <t>Сельское хозяйство и рыболовство</t>
  </si>
  <si>
    <t>Водное хозяйство</t>
  </si>
  <si>
    <t>01 07</t>
  </si>
  <si>
    <t>Обеспечение проведение выборов и референдумов</t>
  </si>
  <si>
    <t>07 03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</si>
  <si>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</si>
  <si>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</si>
  <si>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</si>
  <si>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</si>
  <si>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10 01</t>
  </si>
  <si>
    <t>Пенсионное обеспечение</t>
  </si>
  <si>
    <t>Дополнительное образование детей</t>
  </si>
  <si>
    <t>01 05</t>
  </si>
  <si>
    <t>Судебная система</t>
  </si>
  <si>
    <t>05 05</t>
  </si>
  <si>
    <t>Другие вопросы а области жилищно-коммунального хозяйства</t>
  </si>
  <si>
    <t>Р.В. Краузе</t>
  </si>
  <si>
    <t>на 01.01.2019 год</t>
  </si>
  <si>
    <t xml:space="preserve">И.о. начальника финансового отдела               </t>
  </si>
  <si>
    <t>Е.П. Соколова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</si>
</sst>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_-* #,##0.00[$р.-419]_-;\-* #,##0.00[$р.-419]_-;_-* &quot;-&quot;??[$р.-419]_-;_-@_-"/>
    <numFmt numFmtId="171" formatCode="#,##0.0"/>
    <numFmt numFmtId="172" formatCode="0.0000"/>
    <numFmt numFmtId="173" formatCode="0.000"/>
    <numFmt numFmtId="174" formatCode="#,##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wrapText="1"/>
    </xf>
    <xf numFmtId="49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/>
    </xf>
    <xf numFmtId="0" fontId="20" fillId="0" borderId="10" xfId="0" applyFont="1" applyFill="1" applyBorder="1" applyAlignment="1">
      <alignment vertical="distributed" textRotation="90"/>
    </xf>
    <xf numFmtId="0" fontId="20" fillId="0" borderId="10" xfId="0" applyFont="1" applyFill="1" applyBorder="1" applyAlignment="1">
      <alignment horizontal="center" vertical="top" wrapText="1"/>
    </xf>
    <xf numFmtId="0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4" fontId="21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left"/>
    </xf>
    <xf numFmtId="4" fontId="20" fillId="0" borderId="10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49" fontId="23" fillId="0" borderId="10" xfId="0" applyNumberFormat="1" applyFont="1" applyFill="1" applyBorder="1" applyAlignment="1" quotePrefix="1">
      <alignment horizontal="center" wrapText="1"/>
    </xf>
    <xf numFmtId="4" fontId="20" fillId="0" borderId="0" xfId="0" applyNumberFormat="1" applyFont="1" applyFill="1" applyAlignment="1">
      <alignment/>
    </xf>
    <xf numFmtId="0" fontId="20" fillId="0" borderId="10" xfId="0" applyFont="1" applyFill="1" applyBorder="1" applyAlignment="1" quotePrefix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 quotePrefix="1">
      <alignment horizontal="center" wrapText="1"/>
    </xf>
    <xf numFmtId="0" fontId="20" fillId="0" borderId="0" xfId="0" applyFont="1" applyFill="1" applyAlignment="1">
      <alignment horizontal="center"/>
    </xf>
    <xf numFmtId="4" fontId="20" fillId="24" borderId="10" xfId="0" applyNumberFormat="1" applyFont="1" applyFill="1" applyBorder="1" applyAlignment="1">
      <alignment/>
    </xf>
    <xf numFmtId="169" fontId="20" fillId="24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wrapText="1"/>
    </xf>
    <xf numFmtId="4" fontId="20" fillId="0" borderId="11" xfId="0" applyNumberFormat="1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 quotePrefix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2" fontId="20" fillId="0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 quotePrefix="1">
      <alignment horizontal="center" wrapText="1"/>
    </xf>
    <xf numFmtId="0" fontId="21" fillId="0" borderId="10" xfId="0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 quotePrefix="1">
      <alignment horizontal="center" wrapText="1"/>
    </xf>
    <xf numFmtId="0" fontId="20" fillId="0" borderId="10" xfId="0" applyFont="1" applyFill="1" applyBorder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5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_204_2\&#1055;&#1086;&#1095;&#1090;&#1072;\&#1057;&#1042;&#1054;&#1044;%20%20%20&#1088;&#1072;&#1089;&#1093;&#1086;&#1076;&#1086;&#1074;%20&#1085;&#1072;%20%20200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асходов 2009"/>
      <sheetName val="Лист3 (2)"/>
      <sheetName val="Лист3 (3)"/>
      <sheetName val="Лист3 (4)"/>
      <sheetName val="Лист3 (5)"/>
      <sheetName val="Лист3 (6)"/>
      <sheetName val="Лист3 (7)"/>
    </sheetNames>
    <sheetDataSet>
      <sheetData sheetId="0">
        <row r="9">
          <cell r="F9" t="str">
            <v>000 00 00</v>
          </cell>
          <cell r="G9" t="str">
            <v>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A31">
      <selection activeCell="F55" sqref="F55"/>
    </sheetView>
  </sheetViews>
  <sheetFormatPr defaultColWidth="9.00390625" defaultRowHeight="12.75"/>
  <cols>
    <col min="1" max="1" width="4.875" style="13" customWidth="1"/>
    <col min="2" max="2" width="46.625" style="13" customWidth="1"/>
    <col min="3" max="3" width="9.75390625" style="13" customWidth="1"/>
    <col min="4" max="4" width="9.625" style="13" customWidth="1"/>
    <col min="5" max="5" width="9.125" style="13" customWidth="1"/>
    <col min="6" max="6" width="12.875" style="19" customWidth="1"/>
    <col min="7" max="7" width="12.375" style="19" customWidth="1"/>
    <col min="8" max="8" width="8.875" style="19" customWidth="1"/>
    <col min="9" max="9" width="2.75390625" style="13" customWidth="1"/>
    <col min="10" max="10" width="4.875" style="13" customWidth="1"/>
    <col min="11" max="16384" width="9.125" style="13" customWidth="1"/>
  </cols>
  <sheetData>
    <row r="1" spans="2:8" ht="15.75">
      <c r="B1" s="12"/>
      <c r="C1" s="66" t="s">
        <v>67</v>
      </c>
      <c r="D1" s="66"/>
      <c r="E1" s="66"/>
      <c r="F1" s="66"/>
      <c r="G1" s="66"/>
      <c r="H1" s="66"/>
    </row>
    <row r="2" spans="1:8" ht="15.75">
      <c r="A2" s="1"/>
      <c r="B2" s="67" t="s">
        <v>68</v>
      </c>
      <c r="C2" s="67"/>
      <c r="D2" s="67"/>
      <c r="E2" s="67"/>
      <c r="F2" s="67"/>
      <c r="G2" s="67"/>
      <c r="H2" s="68"/>
    </row>
    <row r="3" spans="1:8" ht="15.75">
      <c r="A3" s="1"/>
      <c r="B3" s="67" t="s">
        <v>69</v>
      </c>
      <c r="C3" s="67"/>
      <c r="D3" s="67"/>
      <c r="E3" s="67"/>
      <c r="F3" s="67"/>
      <c r="G3" s="67"/>
      <c r="H3" s="18"/>
    </row>
    <row r="4" spans="1:8" ht="15.75">
      <c r="A4" s="2"/>
      <c r="B4" s="69" t="s">
        <v>105</v>
      </c>
      <c r="C4" s="69"/>
      <c r="D4" s="69"/>
      <c r="E4" s="69"/>
      <c r="F4" s="69"/>
      <c r="G4" s="69"/>
      <c r="H4" s="18"/>
    </row>
    <row r="5" ht="3.75" customHeight="1">
      <c r="A5" s="2"/>
    </row>
    <row r="6" spans="1:8" ht="12.75">
      <c r="A6" s="3"/>
      <c r="B6" s="3"/>
      <c r="C6" s="3"/>
      <c r="D6" s="3"/>
      <c r="E6" s="3"/>
      <c r="H6" s="19" t="s">
        <v>0</v>
      </c>
    </row>
    <row r="7" spans="1:8" ht="116.25" customHeight="1">
      <c r="A7" s="4" t="s">
        <v>1</v>
      </c>
      <c r="B7" s="5" t="s">
        <v>2</v>
      </c>
      <c r="C7" s="4" t="s">
        <v>3</v>
      </c>
      <c r="D7" s="4" t="s">
        <v>4</v>
      </c>
      <c r="E7" s="4" t="s">
        <v>5</v>
      </c>
      <c r="F7" s="20" t="s">
        <v>72</v>
      </c>
      <c r="G7" s="21" t="s">
        <v>70</v>
      </c>
      <c r="H7" s="22" t="s">
        <v>71</v>
      </c>
    </row>
    <row r="8" spans="1:9" s="3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23">
        <v>6</v>
      </c>
      <c r="G8" s="23">
        <v>7</v>
      </c>
      <c r="H8" s="23">
        <v>8</v>
      </c>
      <c r="I8" s="48"/>
    </row>
    <row r="9" spans="1:8" s="19" customFormat="1" ht="17.25" customHeight="1">
      <c r="A9" s="58">
        <v>1</v>
      </c>
      <c r="B9" s="63" t="s">
        <v>6</v>
      </c>
      <c r="C9" s="14" t="s">
        <v>7</v>
      </c>
      <c r="D9" s="14" t="s">
        <v>8</v>
      </c>
      <c r="E9" s="14" t="s">
        <v>9</v>
      </c>
      <c r="F9" s="36">
        <f>F10+F11+F12+F13+F14+F15+F16+F17</f>
        <v>58344.86</v>
      </c>
      <c r="G9" s="36">
        <f>G10+G11+G12+G13+G14+G15+G16+G17</f>
        <v>51079.806</v>
      </c>
      <c r="H9" s="37">
        <f aca="true" t="shared" si="0" ref="H9:H22">G9/F9*100</f>
        <v>87.54808221324038</v>
      </c>
    </row>
    <row r="10" spans="1:8" ht="38.25">
      <c r="A10" s="6">
        <v>2</v>
      </c>
      <c r="B10" s="7" t="s">
        <v>10</v>
      </c>
      <c r="C10" s="8" t="s">
        <v>11</v>
      </c>
      <c r="D10" s="8" t="s">
        <v>8</v>
      </c>
      <c r="E10" s="8" t="s">
        <v>9</v>
      </c>
      <c r="F10" s="34">
        <v>2153.092</v>
      </c>
      <c r="G10" s="34">
        <v>2153.032</v>
      </c>
      <c r="H10" s="35">
        <f t="shared" si="0"/>
        <v>99.99721330997468</v>
      </c>
    </row>
    <row r="11" spans="1:9" ht="51">
      <c r="A11" s="6">
        <v>3</v>
      </c>
      <c r="B11" s="11" t="s">
        <v>12</v>
      </c>
      <c r="C11" s="38" t="s">
        <v>13</v>
      </c>
      <c r="D11" s="38" t="s">
        <v>8</v>
      </c>
      <c r="E11" s="41" t="s">
        <v>9</v>
      </c>
      <c r="F11" s="34">
        <v>1303.408</v>
      </c>
      <c r="G11" s="34">
        <v>1303.06</v>
      </c>
      <c r="H11" s="35">
        <f t="shared" si="0"/>
        <v>99.97330076230926</v>
      </c>
      <c r="I11" s="19"/>
    </row>
    <row r="12" spans="1:8" ht="51">
      <c r="A12" s="6">
        <v>4</v>
      </c>
      <c r="B12" s="10" t="s">
        <v>14</v>
      </c>
      <c r="C12" s="56" t="s">
        <v>15</v>
      </c>
      <c r="D12" s="57" t="str">
        <f>'[1]свод расходов 2009'!$F$9</f>
        <v>000 00 00</v>
      </c>
      <c r="E12" s="57" t="str">
        <f>'[1]свод расходов 2009'!$G$9</f>
        <v>000</v>
      </c>
      <c r="F12" s="34">
        <v>18968.4</v>
      </c>
      <c r="G12" s="34">
        <v>18604.733</v>
      </c>
      <c r="H12" s="35">
        <f t="shared" si="0"/>
        <v>98.0827745091837</v>
      </c>
    </row>
    <row r="13" spans="1:8" ht="12.75">
      <c r="A13" s="6">
        <v>5</v>
      </c>
      <c r="B13" s="10" t="s">
        <v>101</v>
      </c>
      <c r="C13" s="56" t="s">
        <v>100</v>
      </c>
      <c r="D13" s="57" t="str">
        <f>'[1]свод расходов 2009'!$F$9</f>
        <v>000 00 00</v>
      </c>
      <c r="E13" s="57" t="str">
        <f>'[1]свод расходов 2009'!$G$9</f>
        <v>000</v>
      </c>
      <c r="F13" s="34">
        <v>25.6</v>
      </c>
      <c r="G13" s="34">
        <v>18.6</v>
      </c>
      <c r="H13" s="35">
        <f t="shared" si="0"/>
        <v>72.65625</v>
      </c>
    </row>
    <row r="14" spans="1:9" ht="38.25">
      <c r="A14" s="6">
        <v>6</v>
      </c>
      <c r="B14" s="11" t="s">
        <v>73</v>
      </c>
      <c r="C14" s="38" t="s">
        <v>16</v>
      </c>
      <c r="D14" s="38" t="s">
        <v>8</v>
      </c>
      <c r="E14" s="41" t="s">
        <v>9</v>
      </c>
      <c r="F14" s="34">
        <v>7044.293</v>
      </c>
      <c r="G14" s="34">
        <v>6829.903</v>
      </c>
      <c r="H14" s="35">
        <f t="shared" si="0"/>
        <v>96.95654340329115</v>
      </c>
      <c r="I14" s="19"/>
    </row>
    <row r="15" spans="1:8" ht="12.75" hidden="1">
      <c r="A15" s="6">
        <v>6</v>
      </c>
      <c r="B15" s="11" t="s">
        <v>91</v>
      </c>
      <c r="C15" s="54" t="s">
        <v>90</v>
      </c>
      <c r="D15" s="54" t="s">
        <v>8</v>
      </c>
      <c r="E15" s="55" t="s">
        <v>9</v>
      </c>
      <c r="F15" s="49">
        <v>0</v>
      </c>
      <c r="G15" s="49"/>
      <c r="H15" s="50"/>
    </row>
    <row r="16" spans="1:8" s="19" customFormat="1" ht="12.75">
      <c r="A16" s="58">
        <v>7</v>
      </c>
      <c r="B16" s="10" t="s">
        <v>17</v>
      </c>
      <c r="C16" s="59" t="s">
        <v>78</v>
      </c>
      <c r="D16" s="59" t="s">
        <v>8</v>
      </c>
      <c r="E16" s="60" t="s">
        <v>9</v>
      </c>
      <c r="F16" s="34">
        <v>4801.739</v>
      </c>
      <c r="G16" s="34">
        <v>0</v>
      </c>
      <c r="H16" s="35">
        <f t="shared" si="0"/>
        <v>0</v>
      </c>
    </row>
    <row r="17" spans="1:8" s="19" customFormat="1" ht="12.75">
      <c r="A17" s="58">
        <v>8</v>
      </c>
      <c r="B17" s="10" t="s">
        <v>18</v>
      </c>
      <c r="C17" s="59" t="s">
        <v>74</v>
      </c>
      <c r="D17" s="8" t="s">
        <v>19</v>
      </c>
      <c r="E17" s="8" t="s">
        <v>20</v>
      </c>
      <c r="F17" s="34">
        <v>24048.328</v>
      </c>
      <c r="G17" s="34">
        <v>22170.478</v>
      </c>
      <c r="H17" s="35">
        <f t="shared" si="0"/>
        <v>92.19134902018968</v>
      </c>
    </row>
    <row r="18" spans="1:8" s="19" customFormat="1" ht="20.25" customHeight="1">
      <c r="A18" s="58">
        <v>9</v>
      </c>
      <c r="B18" s="17" t="s">
        <v>21</v>
      </c>
      <c r="C18" s="61" t="s">
        <v>22</v>
      </c>
      <c r="D18" s="14" t="s">
        <v>8</v>
      </c>
      <c r="E18" s="62" t="s">
        <v>9</v>
      </c>
      <c r="F18" s="36">
        <f>F19</f>
        <v>226.4</v>
      </c>
      <c r="G18" s="36">
        <f>G19</f>
        <v>194.927</v>
      </c>
      <c r="H18" s="37">
        <f t="shared" si="0"/>
        <v>86.09849823321554</v>
      </c>
    </row>
    <row r="19" spans="1:8" s="19" customFormat="1" ht="12.75">
      <c r="A19" s="58">
        <v>10</v>
      </c>
      <c r="B19" s="10" t="s">
        <v>23</v>
      </c>
      <c r="C19" s="59" t="s">
        <v>24</v>
      </c>
      <c r="D19" s="8" t="s">
        <v>8</v>
      </c>
      <c r="E19" s="8" t="s">
        <v>20</v>
      </c>
      <c r="F19" s="51">
        <v>226.4</v>
      </c>
      <c r="G19" s="34">
        <v>194.927</v>
      </c>
      <c r="H19" s="35">
        <f t="shared" si="0"/>
        <v>86.09849823321554</v>
      </c>
    </row>
    <row r="20" spans="1:8" s="19" customFormat="1" ht="29.25" customHeight="1">
      <c r="A20" s="58">
        <v>11</v>
      </c>
      <c r="B20" s="17" t="s">
        <v>25</v>
      </c>
      <c r="C20" s="61" t="s">
        <v>26</v>
      </c>
      <c r="D20" s="14" t="s">
        <v>8</v>
      </c>
      <c r="E20" s="14" t="s">
        <v>20</v>
      </c>
      <c r="F20" s="52">
        <f>F21+F22+F23</f>
        <v>5891.0779999999995</v>
      </c>
      <c r="G20" s="52">
        <f>G21+G22+G23</f>
        <v>5118.039</v>
      </c>
      <c r="H20" s="37">
        <f t="shared" si="0"/>
        <v>86.87780063343246</v>
      </c>
    </row>
    <row r="21" spans="1:8" s="19" customFormat="1" ht="38.25">
      <c r="A21" s="58">
        <v>12</v>
      </c>
      <c r="B21" s="10" t="s">
        <v>27</v>
      </c>
      <c r="C21" s="59" t="s">
        <v>28</v>
      </c>
      <c r="D21" s="8" t="s">
        <v>8</v>
      </c>
      <c r="E21" s="8" t="s">
        <v>20</v>
      </c>
      <c r="F21" s="51">
        <v>5817.016</v>
      </c>
      <c r="G21" s="34">
        <v>5050.318</v>
      </c>
      <c r="H21" s="35">
        <f t="shared" si="0"/>
        <v>86.8197371298274</v>
      </c>
    </row>
    <row r="22" spans="1:8" s="19" customFormat="1" ht="12.75">
      <c r="A22" s="58">
        <v>13</v>
      </c>
      <c r="B22" s="10" t="s">
        <v>29</v>
      </c>
      <c r="C22" s="59" t="s">
        <v>30</v>
      </c>
      <c r="D22" s="8" t="s">
        <v>8</v>
      </c>
      <c r="E22" s="60" t="s">
        <v>9</v>
      </c>
      <c r="F22" s="51">
        <v>13.512</v>
      </c>
      <c r="G22" s="34">
        <v>11.271</v>
      </c>
      <c r="H22" s="35">
        <f t="shared" si="0"/>
        <v>83.41474245115454</v>
      </c>
    </row>
    <row r="23" spans="1:8" s="19" customFormat="1" ht="25.5">
      <c r="A23" s="58">
        <v>14</v>
      </c>
      <c r="B23" s="10" t="s">
        <v>31</v>
      </c>
      <c r="C23" s="59" t="s">
        <v>32</v>
      </c>
      <c r="D23" s="8" t="s">
        <v>8</v>
      </c>
      <c r="E23" s="60" t="s">
        <v>9</v>
      </c>
      <c r="F23" s="51">
        <v>60.55</v>
      </c>
      <c r="G23" s="34">
        <v>56.45</v>
      </c>
      <c r="H23" s="35">
        <f>G23/F23*100</f>
        <v>93.22873658133774</v>
      </c>
    </row>
    <row r="24" spans="1:8" s="19" customFormat="1" ht="18.75" customHeight="1">
      <c r="A24" s="58">
        <v>15</v>
      </c>
      <c r="B24" s="17" t="s">
        <v>33</v>
      </c>
      <c r="C24" s="61" t="s">
        <v>34</v>
      </c>
      <c r="D24" s="14" t="s">
        <v>8</v>
      </c>
      <c r="E24" s="64" t="s">
        <v>9</v>
      </c>
      <c r="F24" s="52">
        <f>+F25+F26+F27+F28</f>
        <v>4037.983</v>
      </c>
      <c r="G24" s="52">
        <f>+G25+G26+G27+G28</f>
        <v>2369.7090000000003</v>
      </c>
      <c r="H24" s="37">
        <f aca="true" t="shared" si="1" ref="H24:H52">G24/F24*100</f>
        <v>58.685462519282524</v>
      </c>
    </row>
    <row r="25" spans="1:8" s="19" customFormat="1" ht="12.75">
      <c r="A25" s="58">
        <v>16</v>
      </c>
      <c r="B25" s="10" t="s">
        <v>88</v>
      </c>
      <c r="C25" s="59" t="s">
        <v>87</v>
      </c>
      <c r="D25" s="8" t="s">
        <v>8</v>
      </c>
      <c r="E25" s="56" t="s">
        <v>9</v>
      </c>
      <c r="F25" s="51">
        <v>201.5</v>
      </c>
      <c r="G25" s="51">
        <v>166.91</v>
      </c>
      <c r="H25" s="35">
        <f t="shared" si="1"/>
        <v>82.83374689826303</v>
      </c>
    </row>
    <row r="26" spans="1:8" s="19" customFormat="1" ht="12.75">
      <c r="A26" s="58">
        <v>17</v>
      </c>
      <c r="B26" s="10" t="s">
        <v>89</v>
      </c>
      <c r="C26" s="59" t="s">
        <v>82</v>
      </c>
      <c r="D26" s="8" t="s">
        <v>8</v>
      </c>
      <c r="E26" s="56" t="s">
        <v>9</v>
      </c>
      <c r="F26" s="51">
        <v>290</v>
      </c>
      <c r="G26" s="51">
        <v>290</v>
      </c>
      <c r="H26" s="35">
        <f t="shared" si="1"/>
        <v>100</v>
      </c>
    </row>
    <row r="27" spans="1:8" s="19" customFormat="1" ht="12.75">
      <c r="A27" s="58">
        <v>18</v>
      </c>
      <c r="B27" s="10" t="s">
        <v>83</v>
      </c>
      <c r="C27" s="59" t="s">
        <v>84</v>
      </c>
      <c r="D27" s="8" t="s">
        <v>8</v>
      </c>
      <c r="E27" s="60" t="s">
        <v>9</v>
      </c>
      <c r="F27" s="51">
        <v>3456.483</v>
      </c>
      <c r="G27" s="34">
        <v>1825.825</v>
      </c>
      <c r="H27" s="35">
        <f t="shared" si="1"/>
        <v>52.823202081422075</v>
      </c>
    </row>
    <row r="28" spans="1:8" s="19" customFormat="1" ht="12.75">
      <c r="A28" s="58">
        <v>19</v>
      </c>
      <c r="B28" s="10" t="s">
        <v>35</v>
      </c>
      <c r="C28" s="59" t="s">
        <v>36</v>
      </c>
      <c r="D28" s="8" t="s">
        <v>8</v>
      </c>
      <c r="E28" s="60" t="s">
        <v>9</v>
      </c>
      <c r="F28" s="51">
        <v>90</v>
      </c>
      <c r="G28" s="34">
        <v>86.974</v>
      </c>
      <c r="H28" s="35">
        <f t="shared" si="1"/>
        <v>96.63777777777779</v>
      </c>
    </row>
    <row r="29" spans="1:8" s="19" customFormat="1" ht="18" customHeight="1">
      <c r="A29" s="58">
        <v>20</v>
      </c>
      <c r="B29" s="17" t="s">
        <v>37</v>
      </c>
      <c r="C29" s="61" t="s">
        <v>38</v>
      </c>
      <c r="D29" s="14" t="s">
        <v>8</v>
      </c>
      <c r="E29" s="64" t="s">
        <v>9</v>
      </c>
      <c r="F29" s="52">
        <f>F30+F31+F32+F33</f>
        <v>85657.265</v>
      </c>
      <c r="G29" s="52">
        <f>G30+G31+G32+G33</f>
        <v>31534.48</v>
      </c>
      <c r="H29" s="37">
        <f>G29/F29*100</f>
        <v>36.81471735059484</v>
      </c>
    </row>
    <row r="30" spans="1:8" s="19" customFormat="1" ht="12.75">
      <c r="A30" s="58">
        <v>21</v>
      </c>
      <c r="B30" s="10" t="s">
        <v>39</v>
      </c>
      <c r="C30" s="59" t="s">
        <v>40</v>
      </c>
      <c r="D30" s="8" t="s">
        <v>8</v>
      </c>
      <c r="E30" s="60" t="s">
        <v>9</v>
      </c>
      <c r="F30" s="51">
        <v>11833.656</v>
      </c>
      <c r="G30" s="34">
        <v>11743.993</v>
      </c>
      <c r="H30" s="35">
        <f t="shared" si="1"/>
        <v>99.24230516756613</v>
      </c>
    </row>
    <row r="31" spans="1:8" s="19" customFormat="1" ht="12.75">
      <c r="A31" s="58">
        <v>22</v>
      </c>
      <c r="B31" s="10" t="s">
        <v>41</v>
      </c>
      <c r="C31" s="59" t="s">
        <v>42</v>
      </c>
      <c r="D31" s="8" t="s">
        <v>8</v>
      </c>
      <c r="E31" s="60" t="s">
        <v>9</v>
      </c>
      <c r="F31" s="51">
        <v>58407.257</v>
      </c>
      <c r="G31" s="34">
        <v>12395.026</v>
      </c>
      <c r="H31" s="35">
        <f t="shared" si="1"/>
        <v>21.22172249931203</v>
      </c>
    </row>
    <row r="32" spans="1:8" s="19" customFormat="1" ht="12.75">
      <c r="A32" s="58">
        <v>23</v>
      </c>
      <c r="B32" s="65" t="s">
        <v>43</v>
      </c>
      <c r="C32" s="59" t="s">
        <v>44</v>
      </c>
      <c r="D32" s="8" t="s">
        <v>8</v>
      </c>
      <c r="E32" s="60" t="s">
        <v>9</v>
      </c>
      <c r="F32" s="51">
        <v>15403.552</v>
      </c>
      <c r="G32" s="34">
        <v>7395.461</v>
      </c>
      <c r="H32" s="35">
        <f t="shared" si="1"/>
        <v>48.011400227687744</v>
      </c>
    </row>
    <row r="33" spans="1:8" s="19" customFormat="1" ht="25.5">
      <c r="A33" s="58">
        <v>24</v>
      </c>
      <c r="B33" s="65" t="s">
        <v>103</v>
      </c>
      <c r="C33" s="59" t="s">
        <v>102</v>
      </c>
      <c r="D33" s="8" t="s">
        <v>8</v>
      </c>
      <c r="E33" s="60" t="s">
        <v>9</v>
      </c>
      <c r="F33" s="51">
        <v>12.8</v>
      </c>
      <c r="G33" s="34">
        <v>0</v>
      </c>
      <c r="H33" s="35">
        <f t="shared" si="1"/>
        <v>0</v>
      </c>
    </row>
    <row r="34" spans="1:8" s="19" customFormat="1" ht="18.75" customHeight="1">
      <c r="A34" s="58">
        <v>25</v>
      </c>
      <c r="B34" s="44" t="s">
        <v>45</v>
      </c>
      <c r="C34" s="42" t="s">
        <v>46</v>
      </c>
      <c r="D34" s="42" t="s">
        <v>8</v>
      </c>
      <c r="E34" s="43" t="s">
        <v>9</v>
      </c>
      <c r="F34" s="36">
        <f>F35+F36+F37+F38+F39</f>
        <v>243594.174</v>
      </c>
      <c r="G34" s="36">
        <f>G35+G36+G37+G38+G39</f>
        <v>240497.419</v>
      </c>
      <c r="H34" s="37">
        <f t="shared" si="1"/>
        <v>98.7287237009207</v>
      </c>
    </row>
    <row r="35" spans="1:8" s="19" customFormat="1" ht="12.75">
      <c r="A35" s="58">
        <v>26</v>
      </c>
      <c r="B35" s="10" t="s">
        <v>47</v>
      </c>
      <c r="C35" s="38" t="s">
        <v>48</v>
      </c>
      <c r="D35" s="38" t="s">
        <v>8</v>
      </c>
      <c r="E35" s="41" t="s">
        <v>9</v>
      </c>
      <c r="F35" s="34">
        <v>83685.223</v>
      </c>
      <c r="G35" s="34">
        <v>82509.736</v>
      </c>
      <c r="H35" s="35">
        <f t="shared" si="1"/>
        <v>98.59534699453451</v>
      </c>
    </row>
    <row r="36" spans="1:11" s="19" customFormat="1" ht="12.75">
      <c r="A36" s="58">
        <v>27</v>
      </c>
      <c r="B36" s="10" t="s">
        <v>49</v>
      </c>
      <c r="C36" s="38" t="s">
        <v>50</v>
      </c>
      <c r="D36" s="8" t="s">
        <v>8</v>
      </c>
      <c r="E36" s="39" t="s">
        <v>9</v>
      </c>
      <c r="F36" s="34">
        <v>88537.879</v>
      </c>
      <c r="G36" s="34">
        <v>88143.031</v>
      </c>
      <c r="H36" s="35">
        <f t="shared" si="1"/>
        <v>99.55403494587894</v>
      </c>
      <c r="K36" s="40"/>
    </row>
    <row r="37" spans="1:11" s="19" customFormat="1" ht="12.75">
      <c r="A37" s="58">
        <v>28</v>
      </c>
      <c r="B37" s="10" t="s">
        <v>99</v>
      </c>
      <c r="C37" s="38" t="s">
        <v>92</v>
      </c>
      <c r="D37" s="8" t="s">
        <v>8</v>
      </c>
      <c r="E37" s="39" t="s">
        <v>9</v>
      </c>
      <c r="F37" s="34">
        <v>66032.175</v>
      </c>
      <c r="G37" s="34">
        <v>64526.897</v>
      </c>
      <c r="H37" s="35">
        <f t="shared" si="1"/>
        <v>97.72038706887966</v>
      </c>
      <c r="K37" s="40"/>
    </row>
    <row r="38" spans="1:8" s="19" customFormat="1" ht="12.75">
      <c r="A38" s="58">
        <v>29</v>
      </c>
      <c r="B38" s="10" t="s">
        <v>51</v>
      </c>
      <c r="C38" s="38" t="s">
        <v>52</v>
      </c>
      <c r="D38" s="38" t="s">
        <v>8</v>
      </c>
      <c r="E38" s="41" t="s">
        <v>9</v>
      </c>
      <c r="F38" s="34">
        <v>4880.497</v>
      </c>
      <c r="G38" s="34">
        <v>4859.954</v>
      </c>
      <c r="H38" s="35">
        <f t="shared" si="1"/>
        <v>99.57907975355788</v>
      </c>
    </row>
    <row r="39" spans="1:8" s="19" customFormat="1" ht="12.75">
      <c r="A39" s="58">
        <v>30</v>
      </c>
      <c r="B39" s="10" t="s">
        <v>53</v>
      </c>
      <c r="C39" s="38" t="s">
        <v>54</v>
      </c>
      <c r="D39" s="38" t="s">
        <v>8</v>
      </c>
      <c r="E39" s="41" t="s">
        <v>9</v>
      </c>
      <c r="F39" s="34">
        <v>458.4</v>
      </c>
      <c r="G39" s="34">
        <v>457.801</v>
      </c>
      <c r="H39" s="35">
        <f t="shared" si="1"/>
        <v>99.86932809773124</v>
      </c>
    </row>
    <row r="40" spans="1:8" s="19" customFormat="1" ht="18.75" customHeight="1">
      <c r="A40" s="58">
        <v>31</v>
      </c>
      <c r="B40" s="17" t="s">
        <v>86</v>
      </c>
      <c r="C40" s="42" t="s">
        <v>55</v>
      </c>
      <c r="D40" s="42" t="s">
        <v>8</v>
      </c>
      <c r="E40" s="43" t="s">
        <v>9</v>
      </c>
      <c r="F40" s="36">
        <f>F41</f>
        <v>23829.56</v>
      </c>
      <c r="G40" s="36">
        <f>G41</f>
        <v>23829.56</v>
      </c>
      <c r="H40" s="37">
        <f t="shared" si="1"/>
        <v>100</v>
      </c>
    </row>
    <row r="41" spans="1:8" s="19" customFormat="1" ht="12.75">
      <c r="A41" s="6">
        <v>32</v>
      </c>
      <c r="B41" s="10" t="s">
        <v>56</v>
      </c>
      <c r="C41" s="38" t="s">
        <v>57</v>
      </c>
      <c r="D41" s="38" t="s">
        <v>8</v>
      </c>
      <c r="E41" s="41" t="s">
        <v>9</v>
      </c>
      <c r="F41" s="34">
        <v>23829.56</v>
      </c>
      <c r="G41" s="34">
        <v>23829.56</v>
      </c>
      <c r="H41" s="35">
        <f t="shared" si="1"/>
        <v>100</v>
      </c>
    </row>
    <row r="42" spans="1:8" s="19" customFormat="1" ht="18.75" customHeight="1">
      <c r="A42" s="58">
        <v>33</v>
      </c>
      <c r="B42" s="44" t="s">
        <v>81</v>
      </c>
      <c r="C42" s="42" t="s">
        <v>58</v>
      </c>
      <c r="D42" s="42" t="s">
        <v>8</v>
      </c>
      <c r="E42" s="43" t="s">
        <v>9</v>
      </c>
      <c r="F42" s="36">
        <f>F43</f>
        <v>338.9</v>
      </c>
      <c r="G42" s="36">
        <f>G43</f>
        <v>304.769</v>
      </c>
      <c r="H42" s="37">
        <f t="shared" si="1"/>
        <v>89.92888757745648</v>
      </c>
    </row>
    <row r="43" spans="1:8" s="19" customFormat="1" ht="12.75">
      <c r="A43" s="58">
        <v>34</v>
      </c>
      <c r="B43" s="10" t="s">
        <v>59</v>
      </c>
      <c r="C43" s="45" t="s">
        <v>60</v>
      </c>
      <c r="D43" s="46" t="s">
        <v>8</v>
      </c>
      <c r="E43" s="47" t="s">
        <v>9</v>
      </c>
      <c r="F43" s="53">
        <v>338.9</v>
      </c>
      <c r="G43" s="34">
        <v>304.769</v>
      </c>
      <c r="H43" s="35">
        <f t="shared" si="1"/>
        <v>89.92888757745648</v>
      </c>
    </row>
    <row r="44" spans="1:8" ht="18" customHeight="1">
      <c r="A44" s="6">
        <v>35</v>
      </c>
      <c r="B44" s="17" t="s">
        <v>62</v>
      </c>
      <c r="C44" s="42" t="s">
        <v>63</v>
      </c>
      <c r="D44" s="42" t="s">
        <v>8</v>
      </c>
      <c r="E44" s="43" t="s">
        <v>9</v>
      </c>
      <c r="F44" s="36">
        <f>F45+F46+F47</f>
        <v>19242.652</v>
      </c>
      <c r="G44" s="36">
        <f>G45+G46+G47</f>
        <v>17050.706</v>
      </c>
      <c r="H44" s="37">
        <f t="shared" si="1"/>
        <v>88.6089193942706</v>
      </c>
    </row>
    <row r="45" spans="1:8" ht="12.75">
      <c r="A45" s="6">
        <v>36</v>
      </c>
      <c r="B45" s="10" t="s">
        <v>98</v>
      </c>
      <c r="C45" s="38" t="s">
        <v>97</v>
      </c>
      <c r="D45" s="38" t="s">
        <v>8</v>
      </c>
      <c r="E45" s="41" t="s">
        <v>9</v>
      </c>
      <c r="F45" s="34">
        <v>1570.352</v>
      </c>
      <c r="G45" s="34">
        <v>1570.351</v>
      </c>
      <c r="H45" s="35">
        <f t="shared" si="1"/>
        <v>99.99993632000978</v>
      </c>
    </row>
    <row r="46" spans="1:8" s="19" customFormat="1" ht="12.75">
      <c r="A46" s="58">
        <v>37</v>
      </c>
      <c r="B46" s="10" t="s">
        <v>64</v>
      </c>
      <c r="C46" s="38" t="s">
        <v>65</v>
      </c>
      <c r="D46" s="38" t="s">
        <v>8</v>
      </c>
      <c r="E46" s="41" t="s">
        <v>9</v>
      </c>
      <c r="F46" s="34">
        <v>17591.3</v>
      </c>
      <c r="G46" s="34">
        <v>15409.984</v>
      </c>
      <c r="H46" s="35">
        <f t="shared" si="1"/>
        <v>87.60002956006663</v>
      </c>
    </row>
    <row r="47" spans="1:8" s="19" customFormat="1" ht="12.75">
      <c r="A47" s="58">
        <v>38</v>
      </c>
      <c r="B47" s="10" t="s">
        <v>79</v>
      </c>
      <c r="C47" s="38" t="s">
        <v>80</v>
      </c>
      <c r="D47" s="38" t="s">
        <v>8</v>
      </c>
      <c r="E47" s="41" t="s">
        <v>9</v>
      </c>
      <c r="F47" s="34">
        <v>81</v>
      </c>
      <c r="G47" s="34">
        <v>70.371</v>
      </c>
      <c r="H47" s="35">
        <f t="shared" si="1"/>
        <v>86.87777777777778</v>
      </c>
    </row>
    <row r="48" spans="1:8" ht="19.5" customHeight="1">
      <c r="A48" s="6">
        <v>39</v>
      </c>
      <c r="B48" s="15" t="s">
        <v>61</v>
      </c>
      <c r="C48" s="42" t="s">
        <v>75</v>
      </c>
      <c r="D48" s="42" t="s">
        <v>8</v>
      </c>
      <c r="E48" s="43" t="s">
        <v>9</v>
      </c>
      <c r="F48" s="36">
        <f>F49</f>
        <v>1347</v>
      </c>
      <c r="G48" s="36">
        <f>G49</f>
        <v>1345.37</v>
      </c>
      <c r="H48" s="37">
        <f t="shared" si="1"/>
        <v>99.87899034892352</v>
      </c>
    </row>
    <row r="49" spans="1:8" ht="12.75">
      <c r="A49" s="6">
        <v>40</v>
      </c>
      <c r="B49" s="9" t="s">
        <v>77</v>
      </c>
      <c r="C49" s="38" t="s">
        <v>76</v>
      </c>
      <c r="D49" s="38" t="s">
        <v>8</v>
      </c>
      <c r="E49" s="41" t="s">
        <v>9</v>
      </c>
      <c r="F49" s="34">
        <v>1347</v>
      </c>
      <c r="G49" s="34">
        <v>1345.37</v>
      </c>
      <c r="H49" s="35">
        <f t="shared" si="1"/>
        <v>99.87899034892352</v>
      </c>
    </row>
    <row r="50" spans="1:8" ht="12.75">
      <c r="A50" s="6">
        <v>41</v>
      </c>
      <c r="B50" s="15" t="s">
        <v>93</v>
      </c>
      <c r="C50" s="42" t="s">
        <v>94</v>
      </c>
      <c r="D50" s="42" t="s">
        <v>8</v>
      </c>
      <c r="E50" s="43" t="s">
        <v>9</v>
      </c>
      <c r="F50" s="36">
        <f>F51</f>
        <v>1155</v>
      </c>
      <c r="G50" s="36">
        <f>G51</f>
        <v>1149.001</v>
      </c>
      <c r="H50" s="37">
        <f t="shared" si="1"/>
        <v>99.48060606060606</v>
      </c>
    </row>
    <row r="51" spans="1:8" ht="25.5">
      <c r="A51" s="6">
        <v>42</v>
      </c>
      <c r="B51" s="9" t="s">
        <v>95</v>
      </c>
      <c r="C51" s="38" t="s">
        <v>96</v>
      </c>
      <c r="D51" s="38" t="s">
        <v>8</v>
      </c>
      <c r="E51" s="41" t="s">
        <v>9</v>
      </c>
      <c r="F51" s="34">
        <v>1155</v>
      </c>
      <c r="G51" s="34">
        <v>1149.001</v>
      </c>
      <c r="H51" s="35">
        <f t="shared" si="1"/>
        <v>99.48060606060606</v>
      </c>
    </row>
    <row r="52" spans="1:8" ht="18" customHeight="1">
      <c r="A52" s="6"/>
      <c r="B52" s="16" t="s">
        <v>66</v>
      </c>
      <c r="C52" s="42"/>
      <c r="D52" s="42"/>
      <c r="E52" s="42"/>
      <c r="F52" s="36">
        <f>F9+F18+F20+F24+F29+F34+F40+F42+F44+F48+F50</f>
        <v>443664.87200000003</v>
      </c>
      <c r="G52" s="36">
        <f>G9+G18+G20+G24+G29+G34+G40+G42+G44+G48+G50</f>
        <v>374473.78599999996</v>
      </c>
      <c r="H52" s="37">
        <f t="shared" si="1"/>
        <v>84.40465081490606</v>
      </c>
    </row>
    <row r="53" spans="1:8" ht="4.5" customHeight="1">
      <c r="A53" s="24"/>
      <c r="B53" s="25"/>
      <c r="C53" s="26"/>
      <c r="D53" s="26"/>
      <c r="E53" s="26"/>
      <c r="F53" s="27"/>
      <c r="G53" s="27"/>
      <c r="H53" s="28"/>
    </row>
    <row r="54" spans="2:6" ht="15.75">
      <c r="B54" s="29" t="s">
        <v>106</v>
      </c>
      <c r="C54" s="30"/>
      <c r="D54" s="31"/>
      <c r="E54" s="31"/>
      <c r="F54" s="32" t="s">
        <v>107</v>
      </c>
    </row>
    <row r="55" spans="2:6" ht="6" customHeight="1">
      <c r="B55" s="31"/>
      <c r="C55" s="31"/>
      <c r="D55" s="31"/>
      <c r="E55" s="31"/>
      <c r="F55" s="32"/>
    </row>
    <row r="56" spans="2:6" ht="15.75">
      <c r="B56" s="31" t="s">
        <v>85</v>
      </c>
      <c r="C56" s="33"/>
      <c r="D56" s="31"/>
      <c r="E56" s="31"/>
      <c r="F56" s="32" t="s">
        <v>104</v>
      </c>
    </row>
  </sheetData>
  <sheetProtection/>
  <mergeCells count="4">
    <mergeCell ref="C1:H1"/>
    <mergeCell ref="B2:H2"/>
    <mergeCell ref="B3:G3"/>
    <mergeCell ref="B4:G4"/>
  </mergeCells>
  <printOptions horizontalCentered="1"/>
  <pageMargins left="0.6299212598425197" right="0.07874015748031496" top="0.5905511811023623" bottom="0.35433070866141736" header="0.15748031496062992" footer="0.35433070866141736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User</cp:lastModifiedBy>
  <cp:lastPrinted>2019-02-28T06:36:16Z</cp:lastPrinted>
  <dcterms:created xsi:type="dcterms:W3CDTF">2010-04-19T08:35:13Z</dcterms:created>
  <dcterms:modified xsi:type="dcterms:W3CDTF">2019-02-28T06:41:17Z</dcterms:modified>
  <cp:category/>
  <cp:version/>
  <cp:contentType/>
  <cp:contentStatus/>
</cp:coreProperties>
</file>